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760"/>
  </bookViews>
  <sheets>
    <sheet name="Форма 1" sheetId="5" r:id="rId1"/>
    <sheet name="Коды программ" sheetId="4" r:id="rId2"/>
  </sheets>
  <externalReferences>
    <externalReference r:id="rId3"/>
  </externalReferences>
  <calcPr calcId="162913"/>
</workbook>
</file>

<file path=xl/calcChain.xml><?xml version="1.0" encoding="utf-8"?>
<calcChain xmlns="http://schemas.openxmlformats.org/spreadsheetml/2006/main">
  <c r="AH43" i="5" l="1"/>
  <c r="D53" i="5"/>
  <c r="D52" i="5"/>
  <c r="D51" i="5"/>
  <c r="D50" i="5"/>
  <c r="D49" i="5"/>
  <c r="D48" i="5"/>
  <c r="D47" i="5"/>
  <c r="D46" i="5"/>
  <c r="D45" i="5"/>
  <c r="D44" i="5"/>
  <c r="D43" i="5"/>
  <c r="D42" i="5"/>
  <c r="D41" i="5"/>
  <c r="D40" i="5"/>
  <c r="D39" i="5"/>
  <c r="AH53" i="5"/>
  <c r="AH52" i="5"/>
  <c r="AH51" i="5"/>
  <c r="AH50" i="5"/>
  <c r="AH49" i="5"/>
  <c r="AH48" i="5"/>
  <c r="AH47" i="5"/>
  <c r="AH46" i="5"/>
  <c r="AH45" i="5"/>
  <c r="AH44" i="5"/>
  <c r="AH42" i="5"/>
  <c r="AH41" i="5"/>
  <c r="AH40" i="5"/>
  <c r="AH39" i="5"/>
  <c r="AH38" i="5"/>
  <c r="AH37" i="5"/>
  <c r="AH36" i="5"/>
  <c r="AH35" i="5"/>
  <c r="AH34" i="5"/>
  <c r="AH33" i="5"/>
  <c r="AH32" i="5"/>
  <c r="AH31" i="5"/>
  <c r="AH30" i="5"/>
  <c r="AH29" i="5"/>
  <c r="AH28" i="5"/>
  <c r="AH27" i="5"/>
  <c r="AH26" i="5"/>
  <c r="AH25" i="5"/>
  <c r="AH24" i="5"/>
  <c r="D38" i="5"/>
  <c r="D37" i="5"/>
  <c r="D36" i="5"/>
  <c r="D35" i="5"/>
  <c r="D34" i="5"/>
  <c r="D33" i="5"/>
  <c r="D32" i="5"/>
  <c r="D31" i="5"/>
  <c r="D30" i="5"/>
  <c r="D29" i="5"/>
  <c r="D28" i="5"/>
  <c r="D27" i="5"/>
  <c r="D26" i="5"/>
  <c r="D25" i="5"/>
  <c r="D24" i="5"/>
  <c r="D23" i="5"/>
  <c r="AH23" i="5"/>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G14" i="5"/>
  <c r="F1" i="5" l="1"/>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<sst xmlns="http://schemas.openxmlformats.org/spreadsheetml/2006/main" count="1568" uniqueCount="1366">
  <si>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</si>
  <si>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</si>
  <si>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</si>
  <si>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</si>
  <si>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</si>
  <si>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</si>
  <si>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</si>
  <si>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</si>
  <si>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</si>
  <si>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</si>
  <si>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</si>
  <si>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</si>
  <si>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</si>
  <si>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</si>
  <si>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</si>
  <si>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</si>
  <si>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</si>
  <si>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</si>
  <si>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</si>
  <si>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</si>
  <si>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</si>
  <si>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</si>
  <si>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</si>
  <si>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</si>
  <si>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</si>
  <si>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</si>
  <si>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</si>
  <si>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</si>
  <si>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</si>
  <si>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</si>
  <si>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</si>
  <si>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</si>
  <si>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</si>
  <si>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</si>
  <si>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</si>
  <si>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</si>
  <si>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</si>
  <si>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</si>
  <si>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</si>
  <si>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</si>
  <si>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</si>
  <si>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</si>
  <si>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</si>
  <si>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</si>
  <si>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</si>
  <si>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</si>
  <si>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</si>
  <si>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</si>
  <si>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</si>
  <si>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</si>
  <si>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</si>
  <si>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</si>
  <si>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</si>
  <si>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</si>
  <si>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</si>
  <si>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</si>
  <si>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</si>
  <si>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</si>
  <si>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</si>
  <si>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</si>
  <si>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</si>
  <si>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</si>
  <si>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</si>
  <si>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</si>
  <si>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</si>
  <si>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</si>
  <si>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</si>
  <si>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</si>
  <si>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</si>
  <si>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</si>
  <si>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</si>
  <si>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</si>
  <si>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</si>
  <si>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</si>
  <si>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</si>
  <si>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</si>
  <si>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</si>
  <si>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</si>
  <si>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</si>
  <si>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</si>
  <si>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</si>
  <si>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</si>
  <si>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</si>
  <si>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</si>
  <si>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</si>
  <si>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</si>
  <si>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</si>
  <si>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</si>
  <si>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</si>
  <si>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</si>
  <si>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</si>
  <si>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</si>
  <si>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</si>
  <si>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</si>
  <si>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</si>
  <si>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</si>
  <si>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</si>
  <si>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</si>
  <si>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</si>
  <si>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</si>
  <si>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</si>
  <si>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</si>
  <si>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</si>
  <si>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</si>
  <si>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</si>
  <si>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</si>
  <si>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</si>
  <si>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</si>
  <si>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</si>
  <si>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</si>
  <si>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</si>
  <si>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</si>
  <si>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</si>
  <si>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</si>
  <si>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</si>
  <si>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</si>
  <si>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</si>
  <si>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</si>
  <si>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</si>
  <si>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</si>
  <si>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</si>
  <si>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</si>
  <si>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</si>
  <si>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</si>
  <si>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</si>
  <si>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</si>
  <si>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</si>
  <si>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</si>
  <si>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</si>
  <si>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</si>
  <si>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</si>
  <si>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</si>
  <si>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</si>
  <si>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</si>
  <si>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</si>
  <si>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</si>
  <si>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</si>
  <si>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</si>
  <si>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</si>
  <si>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</si>
  <si>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</si>
  <si>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</si>
  <si>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</si>
  <si>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</si>
  <si>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</si>
  <si>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</si>
  <si>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</si>
  <si>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</si>
  <si>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</si>
  <si>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</si>
  <si>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</si>
  <si>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</si>
  <si>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</si>
  <si>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</si>
  <si>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</si>
  <si>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</si>
  <si>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</si>
  <si>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</si>
  <si>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</si>
  <si>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</si>
  <si>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</si>
  <si>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</si>
  <si>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</si>
  <si>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</si>
  <si>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</si>
  <si>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</si>
  <si>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</si>
  <si>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</si>
  <si>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</si>
  <si>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</si>
  <si>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</si>
  <si>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</si>
  <si>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</si>
  <si>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</si>
  <si>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</si>
  <si>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</si>
  <si>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</si>
  <si>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</si>
  <si>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</si>
  <si>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</si>
  <si>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</si>
  <si>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</si>
  <si>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</si>
  <si>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</si>
  <si>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</si>
  <si>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</si>
  <si>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</si>
  <si>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</si>
  <si>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</si>
  <si>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</si>
  <si>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</si>
  <si>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</si>
  <si>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</si>
  <si>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</si>
  <si>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</si>
  <si>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</si>
  <si>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</si>
  <si>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</si>
  <si>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</si>
  <si>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</si>
  <si>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</si>
  <si>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</si>
  <si>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</si>
  <si>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</si>
  <si>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</si>
  <si>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</si>
  <si>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</si>
  <si>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</si>
  <si>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</si>
  <si>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</si>
  <si>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</si>
  <si>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</si>
  <si>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</si>
  <si>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</si>
  <si>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</si>
  <si>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</si>
  <si>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</si>
  <si>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</si>
  <si>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</si>
  <si>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</si>
  <si>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</si>
  <si>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</si>
  <si>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</si>
  <si>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</si>
  <si>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</si>
  <si>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</si>
  <si>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</si>
  <si>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</si>
  <si>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</si>
  <si>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</si>
  <si>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</si>
  <si>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</si>
  <si>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</si>
  <si>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</si>
  <si>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</si>
  <si>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</si>
  <si>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</si>
  <si>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</si>
  <si>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</si>
  <si>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</si>
  <si>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</si>
  <si>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</si>
  <si>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</si>
  <si>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</si>
  <si>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</si>
  <si>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</si>
  <si>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</si>
  <si>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</si>
  <si>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</si>
  <si>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</si>
  <si>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</si>
  <si>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</si>
  <si>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</si>
  <si>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</si>
  <si>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</si>
  <si>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</si>
  <si>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</si>
  <si>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</si>
  <si>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</si>
  <si>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</si>
  <si>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</si>
  <si>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</si>
  <si>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</si>
  <si>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</si>
  <si>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</si>
  <si>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</si>
  <si>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</si>
  <si>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</si>
  <si>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</si>
  <si>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</si>
  <si>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</si>
  <si>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</si>
  <si>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</si>
  <si>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</si>
  <si>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</si>
  <si>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</si>
  <si>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</si>
  <si>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</si>
  <si>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</si>
  <si>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</si>
  <si>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</si>
  <si>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</si>
  <si>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</si>
  <si>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</si>
  <si>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</si>
  <si>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</si>
  <si>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</si>
  <si>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</si>
  <si>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</si>
  <si>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</si>
  <si>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</si>
  <si>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</si>
  <si>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</si>
  <si>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</si>
  <si>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</si>
  <si>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</si>
  <si>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</si>
  <si>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</si>
  <si>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</si>
  <si>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</si>
  <si>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</si>
  <si>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</si>
  <si>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</si>
  <si>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</si>
  <si>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</si>
  <si>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</si>
  <si>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</si>
  <si>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</si>
  <si>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</si>
  <si>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</si>
  <si>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</si>
  <si>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</si>
  <si>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</si>
  <si>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</si>
  <si>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</si>
  <si>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</si>
  <si>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</si>
  <si>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</si>
  <si>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</si>
  <si>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</si>
  <si>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</si>
  <si>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</si>
  <si>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</si>
  <si>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</si>
  <si>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</si>
  <si>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</si>
  <si>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</si>
  <si>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</si>
  <si>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</si>
  <si>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</si>
  <si>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</si>
  <si>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</si>
  <si>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</si>
  <si>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</si>
  <si>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</si>
  <si>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</si>
  <si>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</si>
  <si>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</si>
  <si>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</si>
  <si>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</si>
  <si>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</si>
  <si>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</si>
  <si>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</si>
  <si>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</si>
  <si>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</si>
  <si>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</si>
  <si>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</si>
  <si>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</si>
  <si>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</si>
  <si>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</si>
  <si>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</si>
  <si>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</si>
  <si>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</si>
  <si>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</si>
  <si>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</si>
  <si>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</si>
  <si>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</si>
  <si>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</si>
  <si>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</si>
  <si>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</si>
  <si>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</si>
  <si>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</si>
  <si>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</si>
  <si>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</si>
  <si>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</si>
  <si>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</si>
  <si>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</si>
  <si>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</si>
  <si>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</si>
  <si>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</si>
  <si>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</si>
  <si>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</si>
  <si>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</si>
  <si>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</si>
  <si>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</si>
  <si>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</si>
  <si>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</si>
  <si>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</si>
  <si>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</si>
  <si>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</si>
  <si>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</si>
  <si>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</si>
  <si>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</si>
  <si>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</si>
  <si>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</si>
  <si>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</si>
  <si>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</si>
  <si>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</si>
  <si>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</si>
  <si>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</si>
  <si>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</si>
  <si>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</si>
  <si>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</si>
  <si>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</si>
  <si>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</si>
  <si>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</si>
  <si>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</si>
  <si>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</si>
  <si>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</si>
  <si>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</si>
  <si>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</si>
  <si>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</si>
  <si>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</si>
  <si>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</si>
  <si>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</si>
  <si>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</si>
  <si>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</si>
  <si>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</si>
  <si>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</si>
  <si>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</si>
  <si>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</si>
  <si>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</si>
  <si>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</si>
  <si>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</si>
  <si>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</si>
  <si>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</si>
  <si>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</si>
  <si>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</si>
  <si>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</si>
  <si>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</si>
  <si>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</si>
  <si>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</si>
  <si>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</si>
  <si>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</si>
  <si>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</si>
  <si>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</si>
  <si>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</si>
  <si>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</si>
  <si>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</si>
  <si>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</si>
  <si>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</si>
  <si>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</si>
  <si>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</si>
  <si>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</si>
  <si>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</si>
  <si>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</si>
  <si>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</si>
  <si>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</si>
  <si>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</si>
  <si>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</si>
  <si>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</si>
  <si>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</si>
  <si>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</si>
  <si>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</si>
  <si>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</si>
  <si>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</si>
  <si>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</si>
  <si>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</si>
  <si>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</si>
  <si>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</si>
  <si>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</si>
  <si>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</si>
  <si>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</si>
  <si>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</si>
  <si>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</si>
  <si>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</si>
  <si>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</si>
  <si>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</si>
  <si>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</si>
  <si>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</si>
  <si>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</si>
  <si>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</si>
  <si>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</si>
  <si>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</si>
  <si>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</si>
  <si>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</si>
  <si>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</si>
  <si>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</si>
  <si>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</si>
  <si>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</si>
  <si>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</si>
  <si>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</si>
  <si>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</si>
  <si>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</si>
  <si>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</si>
  <si>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</si>
  <si>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</si>
  <si>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</si>
  <si>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</si>
  <si>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</si>
  <si>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</si>
  <si>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</si>
  <si>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</si>
  <si>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</si>
  <si>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</si>
  <si>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</si>
  <si>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</si>
  <si>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</si>
  <si>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</si>
  <si>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</si>
  <si>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</si>
  <si>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</si>
  <si>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</si>
  <si>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</si>
  <si>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</si>
  <si>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</si>
  <si>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</si>
  <si>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</si>
  <si>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</si>
  <si>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</si>
  <si>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</si>
  <si>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</si>
  <si>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</si>
  <si>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</si>
  <si>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</si>
  <si>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</si>
  <si>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</si>
  <si>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</si>
  <si>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</si>
  <si>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</si>
  <si>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</si>
  <si>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</si>
  <si>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</si>
  <si>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</si>
  <si>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</si>
  <si>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</si>
  <si>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</si>
  <si>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</si>
  <si>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</si>
  <si>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</si>
  <si>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</si>
  <si>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</si>
  <si>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</si>
  <si>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</si>
  <si>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</si>
  <si>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</si>
  <si>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</si>
  <si>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</si>
  <si>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</si>
  <si>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</si>
  <si>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</si>
  <si>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</si>
  <si>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</si>
  <si>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</si>
  <si>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</si>
  <si>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</si>
  <si>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</si>
  <si>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</si>
  <si>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</si>
  <si>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</si>
  <si>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</si>
  <si>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</si>
  <si>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</si>
  <si>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</si>
  <si>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</si>
  <si>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</si>
  <si>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</si>
  <si>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</si>
  <si>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</si>
  <si>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</si>
  <si>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</si>
  <si>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</si>
  <si>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</si>
  <si>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</si>
  <si>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</si>
  <si>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</si>
  <si>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</si>
  <si>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</si>
  <si>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</si>
  <si>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</si>
  <si>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</si>
  <si>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</si>
  <si>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</si>
  <si>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</si>
  <si>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</si>
  <si>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</si>
  <si>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</si>
  <si>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</si>
  <si>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</si>
  <si>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</si>
  <si>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</si>
  <si>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</si>
  <si>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</si>
  <si>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</si>
  <si>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</si>
  <si>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</si>
  <si>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</si>
  <si>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</si>
  <si>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</si>
  <si>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</si>
  <si>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</si>
  <si>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</si>
  <si>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</si>
  <si>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</si>
  <si>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</si>
  <si>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</si>
  <si>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</si>
  <si>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</si>
  <si>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</si>
  <si>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</si>
  <si>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</si>
  <si>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</si>
  <si>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</si>
  <si>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</si>
  <si>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</si>
  <si>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</si>
  <si>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</si>
  <si>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</si>
  <si>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</si>
  <si>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</si>
  <si>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</si>
  <si>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</si>
  <si>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</si>
  <si>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</si>
  <si>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</si>
  <si>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</si>
  <si>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</si>
  <si>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</si>
  <si>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</si>
  <si>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</si>
  <si>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</si>
  <si>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</si>
  <si>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</si>
  <si>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</si>
  <si>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</si>
  <si>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</si>
  <si>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</si>
  <si>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</si>
  <si>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</si>
  <si>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</si>
  <si>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</si>
  <si>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</si>
  <si>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</si>
  <si>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</si>
  <si>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</si>
  <si>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</si>
  <si>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</si>
  <si>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</si>
  <si>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</si>
  <si>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</si>
  <si>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</si>
  <si>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</si>
  <si>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</si>
  <si>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</si>
  <si>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</si>
  <si>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</si>
  <si>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</si>
  <si>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</si>
  <si>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</si>
  <si>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</si>
  <si>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</si>
  <si>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</si>
  <si>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</si>
  <si>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</si>
  <si>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</si>
  <si>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</si>
  <si>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</si>
  <si>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</si>
  <si>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</si>
  <si>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</si>
  <si>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</si>
  <si>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</si>
  <si>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</si>
  <si>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</si>
  <si>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</si>
  <si>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</si>
  <si>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</si>
  <si>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</si>
  <si>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</si>
  <si>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</si>
  <si>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</si>
  <si>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</si>
  <si>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</si>
  <si>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</si>
  <si>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</si>
  <si>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</si>
  <si>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</si>
  <si>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</si>
  <si>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</si>
  <si>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</si>
  <si>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</si>
  <si>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</si>
  <si>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</si>
  <si>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</si>
  <si>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</si>
  <si>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</si>
  <si>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</si>
  <si>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</si>
  <si>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</si>
  <si>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</si>
  <si>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</si>
  <si>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</si>
  <si>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</si>
  <si>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</si>
  <si>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</si>
  <si>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</si>
  <si>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</si>
  <si>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</si>
  <si>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</si>
  <si>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</si>
  <si>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</si>
  <si>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</si>
  <si>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</si>
  <si>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</si>
  <si>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</si>
  <si>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</si>
  <si>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</si>
  <si>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</si>
  <si>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</si>
  <si>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</si>
  <si>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</si>
  <si>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</si>
  <si>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</si>
  <si>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</si>
  <si>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</si>
  <si>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</si>
  <si>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</si>
  <si>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</si>
  <si>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</si>
  <si>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</si>
  <si>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</si>
  <si>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</si>
  <si>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</si>
  <si>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</si>
  <si>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</si>
  <si>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</si>
  <si>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</si>
  <si>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</si>
  <si>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</si>
  <si>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</si>
  <si>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</si>
  <si>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</si>
  <si>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</si>
  <si>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</si>
  <si>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</si>
  <si>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</si>
  <si>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</si>
  <si>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</si>
  <si>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</si>
  <si>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</si>
  <si>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</si>
  <si>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</si>
  <si>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</si>
  <si>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</si>
  <si>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</si>
  <si>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</si>
  <si>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</si>
  <si>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</si>
  <si>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</si>
  <si>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</si>
  <si>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</si>
  <si>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</si>
  <si>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</si>
  <si>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</si>
  <si>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</si>
  <si>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</si>
  <si>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</si>
  <si>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</si>
  <si>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</si>
  <si>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</si>
  <si>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</si>
  <si>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</si>
  <si>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</si>
  <si>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</si>
  <si>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</si>
  <si>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</si>
  <si>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</si>
  <si>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</si>
  <si>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</si>
  <si>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</si>
  <si>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</si>
  <si>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</si>
  <si>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</si>
  <si>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</si>
  <si>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</si>
  <si>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</si>
  <si>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</si>
  <si>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</si>
  <si>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</si>
  <si>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</si>
  <si>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</si>
  <si>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</si>
  <si>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</si>
  <si>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</si>
  <si>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</si>
  <si>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</si>
  <si>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</si>
  <si>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</si>
  <si>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</si>
  <si>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</si>
  <si>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</si>
  <si>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</si>
  <si>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</si>
  <si>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</si>
  <si>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</si>
  <si>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</si>
  <si>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</si>
  <si>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</si>
  <si>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</si>
  <si>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</si>
  <si>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</si>
  <si>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</si>
  <si>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</si>
  <si>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</si>
  <si>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</si>
  <si>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</si>
  <si>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</si>
  <si>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</si>
  <si>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</si>
  <si>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</si>
  <si>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</si>
  <si>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</si>
  <si>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</si>
  <si>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</si>
  <si>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</si>
  <si>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</si>
  <si>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</si>
  <si>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</si>
  <si>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</si>
  <si>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</si>
  <si>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</si>
  <si>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</si>
  <si>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</si>
  <si>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</si>
  <si>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</si>
  <si>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</si>
  <si>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</si>
  <si>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</si>
  <si>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</si>
  <si>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</si>
  <si>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</si>
  <si>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</si>
  <si>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</si>
  <si>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</si>
  <si>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</si>
  <si>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</si>
  <si>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</si>
  <si>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</si>
  <si>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</si>
  <si>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</si>
  <si>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</si>
  <si>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</si>
  <si>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</si>
  <si>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</si>
  <si>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</si>
  <si>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</si>
  <si>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</si>
  <si>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</si>
  <si>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</si>
  <si>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</si>
  <si>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</si>
  <si>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</si>
  <si>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</si>
  <si>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</si>
  <si>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</si>
  <si>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</si>
  <si>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</si>
  <si>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</si>
  <si>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</si>
  <si>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</si>
  <si>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</si>
  <si>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</si>
  <si>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</si>
  <si>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</si>
  <si>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</si>
  <si>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</si>
  <si>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</si>
  <si>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</si>
  <si>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</si>
  <si>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</si>
  <si>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</si>
  <si>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</si>
  <si>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</si>
  <si>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</si>
  <si>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</si>
  <si>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</si>
  <si>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</si>
  <si>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</si>
  <si>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</si>
  <si>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</si>
  <si>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</si>
  <si>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</si>
  <si>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</si>
  <si>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</si>
  <si>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</si>
  <si>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</si>
  <si>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</si>
  <si>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</si>
  <si>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</si>
  <si>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</si>
  <si>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</si>
  <si>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</si>
  <si>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</si>
  <si>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</si>
  <si>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</si>
  <si>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</si>
  <si>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</si>
  <si>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</si>
  <si>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</si>
  <si>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</si>
  <si>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</si>
  <si>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</si>
  <si>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</si>
  <si>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</si>
  <si>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</si>
  <si>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</si>
  <si>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</si>
  <si>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</si>
  <si>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</si>
  <si>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</si>
  <si>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</si>
  <si>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</si>
  <si>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</si>
  <si>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</si>
  <si>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</si>
  <si>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</si>
  <si>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</si>
  <si>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</si>
  <si>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</si>
  <si>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</si>
  <si>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</si>
  <si>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</si>
  <si>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</si>
  <si>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</si>
  <si>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</si>
  <si>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</si>
  <si>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</si>
  <si>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</si>
  <si>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</si>
  <si>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</si>
  <si>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</si>
  <si>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</si>
  <si>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</si>
  <si>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</si>
  <si>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</si>
  <si>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</si>
  <si>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</si>
  <si>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</si>
  <si>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</si>
  <si>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</si>
  <si>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</si>
  <si>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</si>
  <si>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</si>
  <si>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</si>
  <si>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</si>
  <si>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</si>
  <si>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</si>
  <si>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</si>
  <si>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</si>
  <si>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</si>
  <si>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</si>
  <si>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</si>
  <si>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</si>
  <si>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</si>
  <si>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</si>
  <si>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</si>
  <si>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</si>
  <si>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</si>
  <si>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</si>
  <si>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</si>
  <si>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</si>
  <si>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</si>
  <si>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</si>
  <si>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</si>
  <si>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</si>
  <si>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</si>
  <si>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</si>
  <si>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</si>
  <si>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</si>
  <si>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</si>
  <si>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</si>
  <si>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</si>
  <si>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</si>
  <si>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</si>
  <si>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</si>
  <si>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</si>
  <si>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</si>
  <si>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</si>
  <si>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</si>
  <si>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</si>
  <si>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</si>
  <si>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</si>
  <si>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</si>
  <si>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</si>
  <si>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</si>
  <si>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</si>
  <si>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</si>
  <si>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</si>
  <si>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</si>
  <si>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</si>
  <si>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</si>
  <si>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</si>
  <si>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</si>
  <si>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</si>
  <si>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</si>
  <si>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</si>
  <si>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</si>
  <si>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</si>
  <si>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</si>
  <si>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</si>
  <si>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</si>
  <si>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</si>
  <si>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</si>
  <si>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</si>
  <si>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</si>
  <si>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</si>
  <si>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</si>
  <si>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</si>
  <si>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</si>
  <si>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</si>
  <si>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</si>
  <si>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</si>
  <si>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</si>
  <si>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</si>
  <si>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</si>
  <si>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</si>
  <si>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</si>
  <si>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</si>
  <si>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</si>
  <si>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</si>
  <si>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</si>
  <si>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</si>
  <si>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</si>
  <si>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</si>
  <si>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</si>
  <si>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</si>
  <si>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</si>
  <si>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</si>
  <si>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</si>
  <si>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</si>
  <si>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</si>
  <si>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</si>
  <si>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</si>
  <si>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</si>
  <si>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</si>
  <si>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</si>
  <si>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</si>
  <si>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</si>
  <si>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</si>
  <si>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</si>
  <si>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</si>
  <si>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</si>
  <si>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</si>
  <si>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</si>
  <si>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</si>
  <si>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</si>
  <si>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</si>
  <si>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</si>
  <si>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</si>
  <si>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</si>
  <si>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</si>
  <si>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</si>
  <si>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</si>
  <si>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</si>
  <si>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</si>
  <si>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</si>
  <si>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</si>
  <si>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</si>
  <si>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</si>
  <si>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</si>
  <si>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</si>
  <si>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</si>
  <si>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</si>
  <si>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</si>
  <si>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</si>
  <si>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</si>
  <si>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</si>
  <si>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</si>
  <si>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</si>
  <si>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</si>
  <si>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</si>
  <si>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</si>
  <si>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</si>
  <si>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</si>
  <si>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</si>
  <si>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</si>
  <si>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</si>
  <si>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</si>
  <si>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</si>
  <si>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</si>
  <si>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</si>
  <si>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</si>
  <si>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</si>
  <si>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</si>
  <si>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</si>
  <si>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</si>
  <si>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</si>
  <si>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</si>
  <si>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</si>
  <si>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</si>
  <si>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</si>
  <si>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</si>
  <si>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</si>
  <si>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</si>
  <si>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</si>
  <si>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</si>
  <si>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</si>
  <si>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</si>
  <si>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</si>
  <si>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</si>
  <si>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</si>
  <si>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</si>
  <si>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</si>
  <si>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</si>
  <si>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</si>
  <si>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</si>
  <si>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</si>
  <si>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</si>
  <si>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</si>
  <si>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</si>
  <si>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</si>
  <si>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</si>
  <si>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</si>
  <si>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</si>
  <si>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</si>
  <si>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</si>
  <si>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</si>
  <si>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</si>
  <si>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</si>
  <si>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</si>
  <si>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</si>
  <si>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</si>
  <si>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</si>
  <si>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</si>
  <si>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</si>
  <si>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</si>
  <si>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</si>
  <si>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</si>
  <si>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</si>
  <si>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</si>
  <si>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</si>
  <si>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</si>
  <si>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</si>
  <si>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</si>
  <si>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</si>
  <si>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</si>
  <si>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</si>
  <si>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</si>
  <si>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</si>
  <si>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</si>
  <si>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</si>
  <si>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</si>
  <si>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</si>
  <si>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</si>
  <si>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</si>
  <si>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</si>
  <si>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</si>
  <si>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</si>
  <si>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</si>
  <si>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</si>
  <si>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</si>
  <si>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</si>
  <si>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</si>
  <si>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</si>
  <si>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</si>
  <si>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</si>
  <si>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</si>
  <si>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</si>
  <si>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</si>
  <si>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</si>
  <si>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</si>
  <si>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</si>
  <si>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</si>
  <si>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</si>
  <si>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</si>
  <si>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</si>
  <si>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</si>
  <si>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</si>
  <si>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</si>
  <si>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</si>
  <si>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</si>
  <si>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</si>
  <si>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</si>
  <si>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</si>
  <si>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</si>
  <si>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</si>
  <si>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</si>
  <si>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</si>
  <si>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</si>
  <si>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</si>
  <si>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</si>
  <si>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</si>
  <si>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</si>
  <si>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</si>
  <si>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</si>
  <si>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</si>
  <si>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</si>
  <si>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</si>
  <si>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</si>
  <si>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</si>
  <si>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</si>
  <si>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</si>
  <si>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</si>
  <si>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</si>
  <si>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</si>
  <si>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</si>
  <si>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</si>
  <si>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</si>
  <si>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</si>
  <si>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</si>
  <si>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</si>
  <si>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</si>
  <si>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</si>
  <si>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</si>
  <si>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</si>
  <si>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</si>
  <si>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</si>
  <si>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</si>
  <si>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</si>
  <si>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</si>
  <si>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</si>
  <si>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</si>
  <si>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</si>
  <si>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</si>
  <si>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</si>
  <si>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</si>
  <si>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</si>
  <si>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</si>
  <si>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</si>
  <si>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</si>
  <si>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</si>
  <si>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</si>
  <si>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</si>
  <si>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</si>
  <si>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</si>
  <si>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</si>
  <si>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</si>
  <si>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</si>
  <si>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</si>
  <si>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</si>
  <si>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</si>
  <si>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</si>
  <si>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</si>
  <si>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</si>
  <si>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</si>
  <si>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</si>
  <si>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</si>
  <si>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</si>
  <si>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</si>
  <si>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</si>
  <si>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</si>
  <si>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</si>
  <si>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</si>
  <si>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</si>
  <si>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</si>
  <si>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</si>
  <si>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</si>
  <si>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</si>
  <si>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</si>
  <si>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</si>
  <si>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</si>
  <si>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</si>
  <si>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</si>
  <si>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</si>
  <si>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</si>
  <si>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</si>
  <si>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</si>
  <si>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</si>
  <si>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</si>
  <si>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</si>
  <si>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</si>
  <si>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</si>
  <si>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</si>
  <si>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</si>
  <si>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</si>
  <si>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</si>
  <si>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</si>
  <si>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</si>
  <si>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</si>
  <si>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</si>
  <si>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</si>
  <si>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</si>
  <si>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</si>
  <si>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</si>
  <si>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</si>
  <si>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</si>
  <si>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</si>
  <si>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</si>
  <si>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</si>
  <si>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</si>
  <si>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</si>
  <si>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</si>
  <si>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</si>
  <si>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</si>
  <si>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</si>
  <si>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</si>
  <si>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</si>
  <si>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</si>
  <si>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</si>
  <si>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</si>
  <si>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</si>
  <si>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</si>
  <si>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</si>
  <si>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</si>
  <si>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</si>
  <si>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</si>
  <si>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</si>
  <si>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</si>
  <si>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</si>
  <si>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</si>
  <si>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</si>
  <si>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</si>
  <si>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</si>
  <si>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</si>
  <si>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</si>
  <si>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</si>
  <si>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</si>
  <si>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</si>
  <si>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</si>
  <si>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</si>
  <si>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</si>
  <si>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</si>
  <si>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</si>
  <si>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</si>
  <si>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</si>
  <si>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</si>
  <si>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</si>
  <si>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</si>
  <si>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</si>
  <si>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</si>
  <si>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</si>
  <si>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</si>
  <si>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</si>
  <si>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</si>
  <si>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</si>
  <si>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</si>
  <si>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</si>
  <si>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</si>
  <si>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</si>
  <si>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</si>
  <si>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</si>
  <si>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</si>
  <si>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</si>
  <si>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</si>
  <si>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</si>
  <si>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</si>
  <si>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</si>
  <si>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</si>
  <si>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</si>
  <si>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</si>
  <si>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</si>
  <si>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</si>
  <si>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</si>
  <si>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</si>
  <si>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</si>
  <si>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</si>
  <si>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</si>
  <si>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</si>
  <si>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</si>
  <si>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</si>
  <si>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</si>
  <si>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</si>
  <si>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</si>
  <si>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</si>
  <si>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</si>
  <si>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</si>
  <si>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</si>
  <si>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</si>
  <si>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</si>
  <si>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</si>
  <si>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</si>
  <si>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</si>
  <si>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</si>
  <si>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</si>
  <si>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1</t>
  </si>
  <si>
    <t>2</t>
  </si>
  <si>
    <t>3</t>
  </si>
  <si>
    <t>4</t>
  </si>
  <si>
    <t>5</t>
  </si>
  <si>
    <t>6</t>
  </si>
  <si>
    <t>7</t>
  </si>
  <si>
    <t>8</t>
  </si>
  <si>
    <t>9</t>
  </si>
  <si>
    <t>sobnelli@yandex.ru</t>
  </si>
  <si>
    <t>Ведущий специалист по практике и трудоустройству</t>
  </si>
  <si>
    <t>Гирдюк Нелли Ивановна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</si>
</sst>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 fillId="0" borderId="0"/>
    <xf numFmtId="0" fontId="1" fillId="0" borderId="0"/>
    <xf numFmtId="0" fontId="16" fillId="0" borderId="0" applyNumberFormat="0" applyFill="0" applyBorder="0" applyAlignment="0" applyProtection="0"/>
  </cellStyleXfs>
  <cellXfs count="61">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Alignment="1">
      <alignment horizontal="center" vertical="top"/>
    </xf>
    <xf numFmtId="49" fontId="6" fillId="0" borderId="1" xfId="1" applyNumberFormat="1" applyFont="1" applyBorder="1" applyAlignment="1">
      <alignment horizontal="center" vertical="top"/>
    </xf>
    <xf numFmtId="1" fontId="6" fillId="0" borderId="1" xfId="1" applyNumberFormat="1" applyFont="1" applyBorder="1" applyAlignment="1">
      <alignment horizontal="center" vertical="center"/>
    </xf>
    <xf numFmtId="0" fontId="11" fillId="2" borderId="1" xfId="0" applyFont="1" applyFill="1" applyBorder="1" applyAlignment="1">
      <alignment horizontal="left" vertical="top"/>
    </xf>
    <xf numFmtId="0" fontId="5" fillId="0" borderId="0" xfId="1" applyFont="1"/>
    <xf numFmtId="49" fontId="6" fillId="0" borderId="3" xfId="1" applyNumberFormat="1" applyFont="1" applyBorder="1" applyAlignment="1">
      <alignment horizontal="center" vertical="top" wrapText="1"/>
    </xf>
    <xf numFmtId="0" fontId="6" fillId="0" borderId="3" xfId="1" applyFont="1" applyBorder="1" applyAlignment="1">
      <alignment horizontal="center" vertical="top" wrapText="1"/>
    </xf>
    <xf numFmtId="0" fontId="6" fillId="0" borderId="0" xfId="1" applyFont="1" applyAlignment="1">
      <alignment horizontal="left"/>
    </xf>
    <xf numFmtId="14" fontId="4" fillId="0" borderId="0" xfId="1" applyNumberFormat="1" applyFont="1"/>
    <xf numFmtId="0" fontId="6" fillId="0" borderId="6" xfId="1" applyFont="1" applyBorder="1" applyAlignment="1">
      <alignment horizontal="center" vertical="top" wrapText="1"/>
    </xf>
    <xf numFmtId="49" fontId="6" fillId="0" borderId="8"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49" fontId="6" fillId="0" borderId="6" xfId="1" applyNumberFormat="1" applyFont="1" applyBorder="1" applyAlignment="1">
      <alignment horizontal="center" vertical="top" wrapText="1"/>
    </xf>
    <xf numFmtId="49" fontId="6" fillId="2" borderId="6" xfId="1" applyNumberFormat="1" applyFont="1" applyFill="1" applyBorder="1" applyAlignment="1">
      <alignment horizontal="center" vertical="top" wrapText="1"/>
    </xf>
    <xf numFmtId="49" fontId="7" fillId="0" borderId="3" xfId="1" applyNumberFormat="1" applyFont="1" applyBorder="1" applyAlignment="1">
      <alignment horizontal="center" vertical="top" wrapText="1"/>
    </xf>
    <xf numFmtId="0" fontId="5" fillId="0" borderId="1" xfId="1" applyFont="1" applyBorder="1" applyAlignment="1">
      <alignment horizontal="center" vertical="center" wrapText="1"/>
    </xf>
    <xf numFmtId="0" fontId="4" fillId="0" borderId="1" xfId="1" applyFont="1" applyBorder="1" applyAlignment="1">
      <alignment horizontal="center" wrapText="1"/>
    </xf>
    <xf numFmtId="0" fontId="6" fillId="0" borderId="9" xfId="1" applyFont="1" applyBorder="1" applyAlignment="1">
      <alignment vertical="top" wrapText="1"/>
    </xf>
    <xf numFmtId="0" fontId="4" fillId="0" borderId="0" xfId="1" applyFont="1" applyAlignment="1">
      <alignment horizontal="right"/>
    </xf>
    <xf numFmtId="0" fontId="6" fillId="0" borderId="1" xfId="1" applyFont="1" applyBorder="1" applyAlignment="1">
      <alignment horizontal="center" vertical="center" wrapText="1"/>
    </xf>
    <xf numFmtId="0" fontId="6" fillId="0" borderId="1" xfId="1" applyFont="1" applyBorder="1" applyAlignment="1">
      <alignment horizontal="center" vertical="top" wrapText="1"/>
    </xf>
    <xf numFmtId="49" fontId="6" fillId="3" borderId="1" xfId="1" applyNumberFormat="1" applyFont="1" applyFill="1" applyBorder="1" applyAlignment="1">
      <alignment horizontal="center" vertical="top"/>
    </xf>
    <xf numFmtId="0" fontId="6" fillId="3" borderId="1" xfId="1" applyFont="1" applyFill="1" applyBorder="1" applyAlignment="1">
      <alignment horizontal="left" vertical="top" wrapText="1"/>
    </xf>
    <xf numFmtId="0" fontId="6" fillId="3" borderId="1" xfId="1" applyFont="1" applyFill="1" applyBorder="1" applyAlignment="1">
      <alignment vertical="top" wrapText="1"/>
    </xf>
    <xf numFmtId="0" fontId="4" fillId="0" borderId="0" xfId="1" applyFont="1" applyAlignment="1">
      <alignment horizontal="center" vertical="center"/>
    </xf>
    <xf numFmtId="0" fontId="6" fillId="0" borderId="1" xfId="1" applyFont="1" applyBorder="1" applyAlignment="1">
      <alignment horizontal="left" vertical="top" wrapText="1"/>
    </xf>
    <xf numFmtId="49" fontId="6" fillId="4" borderId="1" xfId="1" applyNumberFormat="1" applyFont="1" applyFill="1" applyBorder="1" applyAlignment="1">
      <alignment horizontal="center" vertical="top"/>
    </xf>
    <xf numFmtId="0" fontId="6" fillId="4" borderId="1" xfId="1" applyFont="1" applyFill="1" applyBorder="1" applyAlignment="1">
      <alignment horizontal="left" vertical="top" wrapText="1"/>
    </xf>
    <xf numFmtId="49" fontId="6" fillId="0" borderId="1" xfId="1" applyNumberFormat="1" applyFont="1" applyFill="1" applyBorder="1" applyAlignment="1">
      <alignment horizontal="center" vertical="top"/>
    </xf>
    <xf numFmtId="0" fontId="6" fillId="0" borderId="1" xfId="1" applyFont="1" applyFill="1" applyBorder="1" applyAlignment="1">
      <alignment vertical="top"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1" fontId="6" fillId="0" borderId="1" xfId="2" applyNumberFormat="1" applyFont="1" applyBorder="1" applyAlignment="1">
      <alignment horizontal="center" vertical="center"/>
    </xf>
    <xf numFmtId="0" fontId="16" fillId="0" borderId="1" xfId="3" applyBorder="1" applyAlignment="1">
      <alignment horizontal="center" wrapText="1"/>
    </xf>
    <xf numFmtId="1" fontId="6" fillId="0" borderId="1" xfId="2" applyNumberFormat="1" applyFont="1" applyBorder="1" applyAlignment="1">
      <alignment horizontal="center" vertical="center"/>
    </xf>
    <xf numFmtId="0" fontId="8" fillId="0" borderId="0" xfId="1" applyFont="1" applyAlignment="1">
      <alignment horizontal="left" vertical="center"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49" fontId="6" fillId="0" borderId="1" xfId="1"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1" xfId="1" applyFont="1" applyBorder="1" applyAlignment="1">
      <alignment horizontal="left" vertical="top" wrapText="1"/>
    </xf>
    <xf numFmtId="0" fontId="6" fillId="0" borderId="1" xfId="1" applyFont="1" applyBorder="1" applyAlignment="1">
      <alignment horizontal="center" vertical="center" wrapText="1"/>
    </xf>
    <xf numFmtId="0" fontId="6" fillId="0" borderId="9" xfId="1" applyFont="1" applyBorder="1" applyAlignment="1">
      <alignment horizontal="left" vertical="top" wrapText="1"/>
    </xf>
    <xf numFmtId="0" fontId="6" fillId="0" borderId="2" xfId="1" applyFont="1" applyBorder="1" applyAlignment="1">
      <alignment horizontal="center" vertical="top" wrapText="1"/>
    </xf>
    <xf numFmtId="49" fontId="10" fillId="0" borderId="5" xfId="1" applyNumberFormat="1" applyFont="1" applyBorder="1" applyAlignment="1">
      <alignment horizontal="center" vertical="center" wrapText="1"/>
    </xf>
    <xf numFmtId="0" fontId="6" fillId="0" borderId="1" xfId="1" applyFont="1" applyBorder="1" applyAlignment="1">
      <alignment horizontal="center" wrapText="1"/>
    </xf>
  </cellXfs>
  <cellStyles count="4">
    <cellStyle name="Гиперссылка" xfId="3" builtinId="8"/>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bnelli@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0"/>
  <sheetViews>
    <sheetView tabSelected="1" topLeftCell="A49" zoomScale="75" zoomScaleNormal="75" workbookViewId="0">
      <selection activeCell="E59" sqref="E5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9">
        <f>MATCH("01",E9:E53,0)</f>
        <v>1</v>
      </c>
      <c r="AH1" s="23" t="s">
        <v>1337</v>
      </c>
    </row>
    <row r="2" spans="1:34" ht="20.25" x14ac:dyDescent="0.3">
      <c r="A2" s="9"/>
    </row>
    <row r="3" spans="1:34" ht="192.95" customHeight="1" x14ac:dyDescent="0.3">
      <c r="A3" s="40" t="s">
        <v>1348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5" spans="1:34" s="3" customFormat="1" ht="42.75" customHeight="1" x14ac:dyDescent="0.25">
      <c r="A5" s="43" t="s">
        <v>1323</v>
      </c>
      <c r="B5" s="43" t="s">
        <v>1346</v>
      </c>
      <c r="C5" s="43" t="s">
        <v>1326</v>
      </c>
      <c r="D5" s="43" t="s">
        <v>1324</v>
      </c>
      <c r="E5" s="43" t="s">
        <v>8</v>
      </c>
      <c r="F5" s="43" t="s">
        <v>1325</v>
      </c>
      <c r="G5" s="45" t="s">
        <v>1353</v>
      </c>
      <c r="H5" s="47" t="s">
        <v>1340</v>
      </c>
      <c r="I5" s="48"/>
      <c r="J5" s="48"/>
      <c r="K5" s="48"/>
      <c r="L5" s="48"/>
      <c r="M5" s="48"/>
      <c r="N5" s="48"/>
      <c r="O5" s="48"/>
      <c r="P5" s="48"/>
      <c r="Q5" s="48"/>
      <c r="R5" s="48"/>
      <c r="S5" s="48"/>
      <c r="T5" s="48"/>
      <c r="U5" s="48"/>
      <c r="V5" s="48"/>
      <c r="W5" s="48"/>
      <c r="X5" s="48"/>
      <c r="Y5" s="48"/>
      <c r="Z5" s="48"/>
      <c r="AA5" s="48"/>
      <c r="AB5" s="48"/>
      <c r="AC5" s="48"/>
      <c r="AD5" s="48"/>
      <c r="AE5" s="48"/>
      <c r="AF5" s="59"/>
      <c r="AG5" s="41" t="s">
        <v>1336</v>
      </c>
      <c r="AH5" s="56" t="s">
        <v>1327</v>
      </c>
    </row>
    <row r="6" spans="1:34" s="3" customFormat="1" ht="51.75" customHeight="1" x14ac:dyDescent="0.25">
      <c r="A6" s="44"/>
      <c r="B6" s="44"/>
      <c r="C6" s="44"/>
      <c r="D6" s="44"/>
      <c r="E6" s="44"/>
      <c r="F6" s="44"/>
      <c r="G6" s="45"/>
      <c r="H6" s="52" t="s">
        <v>9</v>
      </c>
      <c r="I6" s="53"/>
      <c r="J6" s="53"/>
      <c r="K6" s="53"/>
      <c r="L6" s="53"/>
      <c r="M6" s="54"/>
      <c r="N6" s="49" t="s">
        <v>730</v>
      </c>
      <c r="O6" s="50"/>
      <c r="P6" s="51"/>
      <c r="Q6" s="49" t="s">
        <v>735</v>
      </c>
      <c r="R6" s="50"/>
      <c r="S6" s="50"/>
      <c r="T6" s="51"/>
      <c r="U6" s="52" t="s">
        <v>733</v>
      </c>
      <c r="V6" s="53"/>
      <c r="W6" s="53"/>
      <c r="X6" s="53"/>
      <c r="Y6" s="53"/>
      <c r="Z6" s="54"/>
      <c r="AA6" s="47" t="s">
        <v>1338</v>
      </c>
      <c r="AB6" s="48"/>
      <c r="AC6" s="48"/>
      <c r="AD6" s="48"/>
      <c r="AE6" s="48"/>
      <c r="AF6" s="48"/>
      <c r="AG6" s="42"/>
      <c r="AH6" s="56"/>
    </row>
    <row r="7" spans="1:34" s="4" customFormat="1" ht="255.75" customHeight="1" x14ac:dyDescent="0.25">
      <c r="A7" s="44"/>
      <c r="B7" s="44"/>
      <c r="C7" s="44"/>
      <c r="D7" s="58"/>
      <c r="E7" s="44"/>
      <c r="F7" s="44"/>
      <c r="G7" s="46"/>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42"/>
      <c r="AH7" s="56"/>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5" t="s">
        <v>683</v>
      </c>
      <c r="B9" s="25" t="s">
        <v>647</v>
      </c>
      <c r="C9" s="25" t="s">
        <v>535</v>
      </c>
      <c r="D9" s="25" t="str">
        <f>VLOOKUP(C9,'Коды программ'!$A$2:$B$578,2,FALSE)</f>
        <v>Дошкольное образование</v>
      </c>
      <c r="E9" s="26" t="s">
        <v>10</v>
      </c>
      <c r="F9" s="27" t="s">
        <v>721</v>
      </c>
      <c r="G9" s="7">
        <v>90</v>
      </c>
      <c r="H9" s="7">
        <v>75</v>
      </c>
      <c r="I9" s="7">
        <v>61</v>
      </c>
      <c r="J9" s="7">
        <v>41</v>
      </c>
      <c r="K9" s="7">
        <v>0</v>
      </c>
      <c r="L9" s="7">
        <v>0</v>
      </c>
      <c r="M9" s="7">
        <v>6</v>
      </c>
      <c r="N9" s="7">
        <v>1</v>
      </c>
      <c r="O9" s="7">
        <v>0</v>
      </c>
      <c r="P9" s="7">
        <v>5</v>
      </c>
      <c r="Q9" s="7">
        <v>0</v>
      </c>
      <c r="R9" s="7">
        <v>0</v>
      </c>
      <c r="S9" s="7">
        <v>2</v>
      </c>
      <c r="T9" s="7">
        <v>1</v>
      </c>
      <c r="U9" s="7">
        <v>0</v>
      </c>
      <c r="V9" s="7">
        <v>0</v>
      </c>
      <c r="W9" s="7">
        <v>0</v>
      </c>
      <c r="X9" s="7">
        <v>0</v>
      </c>
      <c r="Y9" s="7">
        <v>0</v>
      </c>
      <c r="Z9" s="7">
        <v>0</v>
      </c>
      <c r="AA9" s="7">
        <v>0</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5" t="s">
        <v>683</v>
      </c>
      <c r="B10" s="25" t="s">
        <v>647</v>
      </c>
      <c r="C10" s="25" t="s">
        <v>535</v>
      </c>
      <c r="D10" s="25" t="str">
        <f>VLOOKUP(C10,'Коды программ'!$A$2:$B$578,2,FALSE)</f>
        <v>Дошкольное образование</v>
      </c>
      <c r="E10" s="26" t="s">
        <v>11</v>
      </c>
      <c r="F10" s="28"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5" t="s">
        <v>683</v>
      </c>
      <c r="B11" s="25" t="s">
        <v>647</v>
      </c>
      <c r="C11" s="25" t="s">
        <v>535</v>
      </c>
      <c r="D11" s="25" t="str">
        <f>VLOOKUP(C11,'Коды программ'!$A$2:$B$578,2,FALSE)</f>
        <v>Дошкольное образование</v>
      </c>
      <c r="E11" s="26" t="s">
        <v>12</v>
      </c>
      <c r="F11" s="28"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4" t="str">
        <f t="shared" si="0"/>
        <v>проверка пройдена</v>
      </c>
    </row>
    <row r="12" spans="1:34" s="4" customFormat="1" ht="36.75" customHeight="1" x14ac:dyDescent="0.25">
      <c r="A12" s="25" t="s">
        <v>683</v>
      </c>
      <c r="B12" s="25" t="s">
        <v>647</v>
      </c>
      <c r="C12" s="25" t="s">
        <v>535</v>
      </c>
      <c r="D12" s="25" t="str">
        <f>VLOOKUP(C12,'Коды программ'!$A$2:$B$578,2,FALSE)</f>
        <v>Дошкольное образование</v>
      </c>
      <c r="E12" s="26" t="s">
        <v>13</v>
      </c>
      <c r="F12" s="28"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4" t="str">
        <f t="shared" si="0"/>
        <v>проверка пройдена</v>
      </c>
    </row>
    <row r="13" spans="1:34" s="4" customFormat="1" ht="27" customHeight="1" x14ac:dyDescent="0.25">
      <c r="A13" s="25" t="s">
        <v>683</v>
      </c>
      <c r="B13" s="25" t="s">
        <v>647</v>
      </c>
      <c r="C13" s="25" t="s">
        <v>535</v>
      </c>
      <c r="D13" s="25" t="str">
        <f>VLOOKUP(C13,'Коды программ'!$A$2:$B$578,2,FALSE)</f>
        <v>Дошкольное образование</v>
      </c>
      <c r="E13" s="26" t="s">
        <v>14</v>
      </c>
      <c r="F13" s="28"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4" t="str">
        <f t="shared" si="0"/>
        <v>проверка пройдена</v>
      </c>
    </row>
    <row r="14" spans="1:34" s="4" customFormat="1" ht="51.6" customHeight="1" x14ac:dyDescent="0.25">
      <c r="A14" s="25" t="s">
        <v>683</v>
      </c>
      <c r="B14" s="25" t="s">
        <v>647</v>
      </c>
      <c r="C14" s="25" t="s">
        <v>535</v>
      </c>
      <c r="D14" s="25" t="str">
        <f>VLOOKUP(C14,'[1]Коды программ'!$A$2:$B$578,2,FALSE)</f>
        <v>Дошкольное образование</v>
      </c>
      <c r="E14" s="6" t="s">
        <v>692</v>
      </c>
      <c r="F14" s="30" t="s">
        <v>1347</v>
      </c>
      <c r="G14" s="7">
        <f>G10+G12</f>
        <v>0</v>
      </c>
      <c r="H14" s="7">
        <f t="shared" ref="H14:AF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5" t="s">
        <v>683</v>
      </c>
      <c r="B15" s="25" t="s">
        <v>647</v>
      </c>
      <c r="C15" s="25" t="s">
        <v>535</v>
      </c>
      <c r="D15" s="25" t="str">
        <f>VLOOKUP(C15,'[1]Коды программ'!$A$2:$B$578,2,FALSE)</f>
        <v>Дошкольное образование</v>
      </c>
      <c r="E15" s="6" t="s">
        <v>693</v>
      </c>
      <c r="F15" s="30" t="s">
        <v>1343</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31.5" x14ac:dyDescent="0.3">
      <c r="A16" s="25" t="s">
        <v>683</v>
      </c>
      <c r="B16" s="25" t="s">
        <v>647</v>
      </c>
      <c r="C16" s="25" t="s">
        <v>535</v>
      </c>
      <c r="D16" s="25" t="str">
        <f>VLOOKUP(C16,'[1]Коды программ'!$A$2:$B$578,2,FALSE)</f>
        <v>Дошкольное образование</v>
      </c>
      <c r="E16" s="6" t="s">
        <v>694</v>
      </c>
      <c r="F16" s="30" t="s">
        <v>1341</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c r="AH16" s="24" t="str">
        <f t="shared" ref="AH16:AH22"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31.5" x14ac:dyDescent="0.3">
      <c r="A17" s="25" t="s">
        <v>683</v>
      </c>
      <c r="B17" s="25" t="s">
        <v>647</v>
      </c>
      <c r="C17" s="25" t="s">
        <v>535</v>
      </c>
      <c r="D17" s="25" t="str">
        <f>VLOOKUP(C17,'[1]Коды программ'!$A$2:$B$578,2,FALSE)</f>
        <v>Дошкольное образование</v>
      </c>
      <c r="E17" s="6" t="s">
        <v>695</v>
      </c>
      <c r="F17" s="30" t="s">
        <v>1342</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c r="AH17" s="24" t="str">
        <f t="shared" si="2"/>
        <v>проверка пройдена</v>
      </c>
    </row>
    <row r="18" spans="1:34" ht="31.5" x14ac:dyDescent="0.3">
      <c r="A18" s="25" t="s">
        <v>683</v>
      </c>
      <c r="B18" s="25" t="s">
        <v>647</v>
      </c>
      <c r="C18" s="25" t="s">
        <v>535</v>
      </c>
      <c r="D18" s="25" t="str">
        <f>VLOOKUP(C18,'[1]Коды программ'!$A$2:$B$578,2,FALSE)</f>
        <v>Дошкольное образование</v>
      </c>
      <c r="E18" s="31" t="s">
        <v>696</v>
      </c>
      <c r="F18" s="32" t="s">
        <v>1349</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c r="AH18" s="35" t="str">
        <f t="shared" si="2"/>
        <v>проверка пройдена</v>
      </c>
    </row>
    <row r="19" spans="1:34" ht="21.6" customHeight="1" x14ac:dyDescent="0.3">
      <c r="A19" s="25" t="s">
        <v>683</v>
      </c>
      <c r="B19" s="25" t="s">
        <v>647</v>
      </c>
      <c r="C19" s="25" t="s">
        <v>535</v>
      </c>
      <c r="D19" s="25" t="str">
        <f>VLOOKUP(C19,'[1]Коды программ'!$A$2:$B$578,2,FALSE)</f>
        <v>Дошкольное образование</v>
      </c>
      <c r="E19" s="31" t="s">
        <v>697</v>
      </c>
      <c r="F19" s="32" t="s">
        <v>1350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c r="AH19" s="3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5" t="s">
        <v>683</v>
      </c>
      <c r="B20" s="25" t="s">
        <v>647</v>
      </c>
      <c r="C20" s="25" t="s">
        <v>535</v>
      </c>
      <c r="D20" s="25" t="str">
        <f>VLOOKUP(C20,'[1]Коды программ'!$A$2:$B$578,2,FALSE)</f>
        <v>Дошкольное образование</v>
      </c>
      <c r="E20" s="31" t="s">
        <v>698</v>
      </c>
      <c r="F20" s="3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35" t="str">
        <f t="shared" si="2"/>
        <v>проверка пройдена</v>
      </c>
    </row>
    <row r="21" spans="1:34" ht="31.5" x14ac:dyDescent="0.3">
      <c r="A21" s="25" t="s">
        <v>683</v>
      </c>
      <c r="B21" s="25" t="s">
        <v>647</v>
      </c>
      <c r="C21" s="25" t="s">
        <v>535</v>
      </c>
      <c r="D21" s="25" t="str">
        <f>VLOOKUP(C21,'[1]Коды программ'!$A$2:$B$578,2,FALSE)</f>
        <v>Дошкольное образование</v>
      </c>
      <c r="E21" s="31" t="s">
        <v>699</v>
      </c>
      <c r="F21" s="32" t="s">
        <v>1352</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c r="AH21" s="24" t="str">
        <f t="shared" si="2"/>
        <v>проверка пройдена</v>
      </c>
    </row>
    <row r="22" spans="1:34" ht="63" x14ac:dyDescent="0.3">
      <c r="A22" s="25" t="s">
        <v>683</v>
      </c>
      <c r="B22" s="25" t="s">
        <v>647</v>
      </c>
      <c r="C22" s="25" t="s">
        <v>535</v>
      </c>
      <c r="D22" s="25" t="str">
        <f>VLOOKUP(C22,'[1]Коды программ'!$A$2:$B$578,2,FALSE)</f>
        <v>Дошкольное образование</v>
      </c>
      <c r="E22" s="33" t="s">
        <v>700</v>
      </c>
      <c r="F22" s="34" t="s">
        <v>1344</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c r="AH22" s="24" t="str">
        <f t="shared" si="2"/>
        <v>проверка пройдена</v>
      </c>
    </row>
    <row r="23" spans="1:34" ht="78.75" x14ac:dyDescent="0.3">
      <c r="A23" s="25" t="s">
        <v>683</v>
      </c>
      <c r="B23" s="25" t="s">
        <v>647</v>
      </c>
      <c r="C23" s="25" t="s">
        <v>535</v>
      </c>
      <c r="D23" s="25" t="str">
        <f>VLOOKUP(C23,'[1]Коды программ'!$A$2:$B$578,2,FALSE)</f>
        <v>Дошкольное образование</v>
      </c>
      <c r="E23" s="33" t="s">
        <v>701</v>
      </c>
      <c r="F23" s="34"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36" t="str">
        <f t="shared" ref="AH23:AH43" si="3">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ht="30.75" customHeight="1" x14ac:dyDescent="0.3">
      <c r="A24" s="25" t="s">
        <v>683</v>
      </c>
      <c r="B24" s="25" t="s">
        <v>647</v>
      </c>
      <c r="C24" s="25" t="s">
        <v>536</v>
      </c>
      <c r="D24" s="25" t="str">
        <f>VLOOKUP(C24,'[1]Коды программ'!$A$2:$B$578,2,FALSE)</f>
        <v>Преподавание в начальных классах</v>
      </c>
      <c r="E24" s="33" t="s">
        <v>1354</v>
      </c>
      <c r="F24" s="27" t="s">
        <v>721</v>
      </c>
      <c r="G24" s="37">
        <v>46</v>
      </c>
      <c r="H24" s="37">
        <v>42</v>
      </c>
      <c r="I24" s="37">
        <v>38</v>
      </c>
      <c r="J24" s="37">
        <v>34</v>
      </c>
      <c r="K24" s="37">
        <v>0</v>
      </c>
      <c r="L24" s="37">
        <v>0</v>
      </c>
      <c r="M24" s="37">
        <v>3</v>
      </c>
      <c r="N24" s="7">
        <v>0</v>
      </c>
      <c r="O24" s="7">
        <v>0</v>
      </c>
      <c r="P24" s="7">
        <v>0</v>
      </c>
      <c r="Q24" s="7">
        <v>0</v>
      </c>
      <c r="R24" s="7">
        <v>0</v>
      </c>
      <c r="S24" s="7">
        <v>0</v>
      </c>
      <c r="T24" s="7">
        <v>0</v>
      </c>
      <c r="U24" s="7">
        <v>0</v>
      </c>
      <c r="V24" s="7">
        <v>0</v>
      </c>
      <c r="W24" s="7">
        <v>0</v>
      </c>
      <c r="X24" s="7">
        <v>0</v>
      </c>
      <c r="Y24" s="7">
        <v>0</v>
      </c>
      <c r="Z24" s="7">
        <v>0</v>
      </c>
      <c r="AA24" s="7">
        <v>1</v>
      </c>
      <c r="AB24" s="7">
        <v>0</v>
      </c>
      <c r="AC24" s="7">
        <v>0</v>
      </c>
      <c r="AD24" s="7">
        <v>0</v>
      </c>
      <c r="AE24" s="7">
        <v>0</v>
      </c>
      <c r="AF24" s="7">
        <v>0</v>
      </c>
      <c r="AG24" s="7"/>
      <c r="AH24" s="36" t="str">
        <f t="shared" si="3"/>
        <v>проверка пройдена</v>
      </c>
    </row>
    <row r="25" spans="1:34" ht="31.5" x14ac:dyDescent="0.3">
      <c r="A25" s="25" t="s">
        <v>683</v>
      </c>
      <c r="B25" s="25" t="s">
        <v>647</v>
      </c>
      <c r="C25" s="25" t="s">
        <v>536</v>
      </c>
      <c r="D25" s="25" t="str">
        <f>VLOOKUP(C25,'[1]Коды программ'!$A$2:$B$578,2,FALSE)</f>
        <v>Преподавание в начальных классах</v>
      </c>
      <c r="E25" s="33" t="s">
        <v>1355</v>
      </c>
      <c r="F25" s="28"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c r="AH25" s="36" t="str">
        <f t="shared" si="3"/>
        <v>проверка пройдена</v>
      </c>
    </row>
    <row r="26" spans="1:34" ht="31.5" x14ac:dyDescent="0.3">
      <c r="A26" s="25" t="s">
        <v>683</v>
      </c>
      <c r="B26" s="25" t="s">
        <v>647</v>
      </c>
      <c r="C26" s="25" t="s">
        <v>536</v>
      </c>
      <c r="D26" s="25" t="str">
        <f>VLOOKUP(C26,'[1]Коды программ'!$A$2:$B$578,2,FALSE)</f>
        <v>Преподавание в начальных классах</v>
      </c>
      <c r="E26" s="33" t="s">
        <v>1356</v>
      </c>
      <c r="F26" s="28"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c r="AH26" s="36" t="str">
        <f t="shared" si="3"/>
        <v>проверка пройдена</v>
      </c>
    </row>
    <row r="27" spans="1:34" ht="31.5" x14ac:dyDescent="0.3">
      <c r="A27" s="25" t="s">
        <v>683</v>
      </c>
      <c r="B27" s="25" t="s">
        <v>647</v>
      </c>
      <c r="C27" s="25" t="s">
        <v>536</v>
      </c>
      <c r="D27" s="25" t="str">
        <f>VLOOKUP(C27,'[1]Коды программ'!$A$2:$B$578,2,FALSE)</f>
        <v>Преподавание в начальных классах</v>
      </c>
      <c r="E27" s="33" t="s">
        <v>1357</v>
      </c>
      <c r="F27" s="28"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c r="AH27" s="36" t="str">
        <f t="shared" si="3"/>
        <v>проверка пройдена</v>
      </c>
    </row>
    <row r="28" spans="1:34" ht="31.5" x14ac:dyDescent="0.3">
      <c r="A28" s="25" t="s">
        <v>683</v>
      </c>
      <c r="B28" s="25" t="s">
        <v>647</v>
      </c>
      <c r="C28" s="25" t="s">
        <v>536</v>
      </c>
      <c r="D28" s="25" t="str">
        <f>VLOOKUP(C28,'[1]Коды программ'!$A$2:$B$578,2,FALSE)</f>
        <v>Преподавание в начальных классах</v>
      </c>
      <c r="E28" s="33" t="s">
        <v>1358</v>
      </c>
      <c r="F28" s="28"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c r="AH28" s="36"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ht="63" x14ac:dyDescent="0.3">
      <c r="A29" s="25" t="s">
        <v>683</v>
      </c>
      <c r="B29" s="25" t="s">
        <v>647</v>
      </c>
      <c r="C29" s="25" t="s">
        <v>536</v>
      </c>
      <c r="D29" s="25" t="str">
        <f>VLOOKUP(C29,'[1]Коды программ'!$A$2:$B$578,2,FALSE)</f>
        <v>Преподавание в начальных классах</v>
      </c>
      <c r="E29" s="33" t="s">
        <v>1359</v>
      </c>
      <c r="F29" s="30" t="s">
        <v>1347</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c r="AH29" s="36" t="str">
        <f t="shared" si="3"/>
        <v>проверка пройдена</v>
      </c>
    </row>
    <row r="30" spans="1:34" ht="78.75" x14ac:dyDescent="0.3">
      <c r="A30" s="25" t="s">
        <v>683</v>
      </c>
      <c r="B30" s="25" t="s">
        <v>647</v>
      </c>
      <c r="C30" s="25" t="s">
        <v>536</v>
      </c>
      <c r="D30" s="25" t="str">
        <f>VLOOKUP(C30,'[1]Коды программ'!$A$2:$B$578,2,FALSE)</f>
        <v>Преподавание в начальных классах</v>
      </c>
      <c r="E30" s="33" t="s">
        <v>1360</v>
      </c>
      <c r="F30" s="30" t="s">
        <v>1343</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c r="AH30" s="36" t="str">
        <f t="shared" si="3"/>
        <v>проверка пройдена</v>
      </c>
    </row>
    <row r="31" spans="1:34" ht="31.5" x14ac:dyDescent="0.3">
      <c r="A31" s="25" t="s">
        <v>683</v>
      </c>
      <c r="B31" s="25" t="s">
        <v>647</v>
      </c>
      <c r="C31" s="25" t="s">
        <v>536</v>
      </c>
      <c r="D31" s="25" t="str">
        <f>VLOOKUP(C31,'[1]Коды программ'!$A$2:$B$578,2,FALSE)</f>
        <v>Преподавание в начальных классах</v>
      </c>
      <c r="E31" s="33" t="s">
        <v>1361</v>
      </c>
      <c r="F31" s="30" t="s">
        <v>1341</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c r="AH31" s="36" t="str">
        <f t="shared" si="3"/>
        <v>проверка пройдена</v>
      </c>
    </row>
    <row r="32" spans="1:34" ht="31.5" x14ac:dyDescent="0.3">
      <c r="A32" s="25" t="s">
        <v>683</v>
      </c>
      <c r="B32" s="25" t="s">
        <v>647</v>
      </c>
      <c r="C32" s="25" t="s">
        <v>536</v>
      </c>
      <c r="D32" s="25" t="str">
        <f>VLOOKUP(C32,'[1]Коды программ'!$A$2:$B$578,2,FALSE)</f>
        <v>Преподавание в начальных классах</v>
      </c>
      <c r="E32" s="33" t="s">
        <v>1362</v>
      </c>
      <c r="F32" s="30" t="s">
        <v>1342</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c r="AH32" s="36" t="str">
        <f t="shared" si="3"/>
        <v>проверка пройдена</v>
      </c>
    </row>
    <row r="33" spans="1:34" ht="31.5" x14ac:dyDescent="0.3">
      <c r="A33" s="25" t="s">
        <v>683</v>
      </c>
      <c r="B33" s="25" t="s">
        <v>647</v>
      </c>
      <c r="C33" s="25" t="s">
        <v>536</v>
      </c>
      <c r="D33" s="25" t="str">
        <f>VLOOKUP(C33,'[1]Коды программ'!$A$2:$B$578,2,FALSE)</f>
        <v>Преподавание в начальных классах</v>
      </c>
      <c r="E33" s="33" t="s">
        <v>696</v>
      </c>
      <c r="F33" s="32" t="s">
        <v>1349</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c r="AH33" s="36" t="str">
        <f t="shared" si="3"/>
        <v>проверка пройдена</v>
      </c>
    </row>
    <row r="34" spans="1:34" ht="31.5" x14ac:dyDescent="0.3">
      <c r="A34" s="25" t="s">
        <v>683</v>
      </c>
      <c r="B34" s="25" t="s">
        <v>647</v>
      </c>
      <c r="C34" s="25" t="s">
        <v>536</v>
      </c>
      <c r="D34" s="25" t="str">
        <f>VLOOKUP(C34,'[1]Коды программ'!$A$2:$B$578,2,FALSE)</f>
        <v>Преподавание в начальных классах</v>
      </c>
      <c r="E34" s="33" t="s">
        <v>697</v>
      </c>
      <c r="F34" s="32" t="s">
        <v>1350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c r="AH34" s="36"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47.25" x14ac:dyDescent="0.3">
      <c r="A35" s="25" t="s">
        <v>683</v>
      </c>
      <c r="B35" s="25" t="s">
        <v>647</v>
      </c>
      <c r="C35" s="25" t="s">
        <v>536</v>
      </c>
      <c r="D35" s="25" t="str">
        <f>VLOOKUP(C35,'[1]Коды программ'!$A$2:$B$578,2,FALSE)</f>
        <v>Преподавание в начальных классах</v>
      </c>
      <c r="E35" s="33" t="s">
        <v>698</v>
      </c>
      <c r="F35" s="32" t="s">
        <v>1351</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c r="AH35" s="36" t="str">
        <f t="shared" si="3"/>
        <v>проверка пройдена</v>
      </c>
    </row>
    <row r="36" spans="1:34" ht="31.5" x14ac:dyDescent="0.3">
      <c r="A36" s="25" t="s">
        <v>683</v>
      </c>
      <c r="B36" s="25" t="s">
        <v>647</v>
      </c>
      <c r="C36" s="25" t="s">
        <v>536</v>
      </c>
      <c r="D36" s="25" t="str">
        <f>VLOOKUP(C36,'[1]Коды программ'!$A$2:$B$578,2,FALSE)</f>
        <v>Преподавание в начальных классах</v>
      </c>
      <c r="E36" s="33" t="s">
        <v>699</v>
      </c>
      <c r="F36" s="32" t="s">
        <v>1352</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c r="AH36" s="36" t="str">
        <f t="shared" si="3"/>
        <v>проверка пройдена</v>
      </c>
    </row>
    <row r="37" spans="1:34" ht="63" x14ac:dyDescent="0.3">
      <c r="A37" s="25" t="s">
        <v>683</v>
      </c>
      <c r="B37" s="25" t="s">
        <v>647</v>
      </c>
      <c r="C37" s="25" t="s">
        <v>536</v>
      </c>
      <c r="D37" s="25" t="str">
        <f>VLOOKUP(C37,'[1]Коды программ'!$A$2:$B$578,2,FALSE)</f>
        <v>Преподавание в начальных классах</v>
      </c>
      <c r="E37" s="33" t="s">
        <v>700</v>
      </c>
      <c r="F37" s="34" t="s">
        <v>1344</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c r="AH37" s="36" t="str">
        <f t="shared" si="3"/>
        <v>проверка пройдена</v>
      </c>
    </row>
    <row r="38" spans="1:34" ht="78.75" x14ac:dyDescent="0.3">
      <c r="A38" s="25" t="s">
        <v>683</v>
      </c>
      <c r="B38" s="25" t="s">
        <v>647</v>
      </c>
      <c r="C38" s="25" t="s">
        <v>536</v>
      </c>
      <c r="D38" s="25" t="str">
        <f>VLOOKUP(C38,'[1]Коды программ'!$A$2:$B$578,2,FALSE)</f>
        <v>Преподавание в начальных классах</v>
      </c>
      <c r="E38" s="33" t="s">
        <v>701</v>
      </c>
      <c r="F38" s="34" t="s">
        <v>1345</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c r="AH38" s="36" t="str">
        <f t="shared" si="3"/>
        <v>проверка пройдена</v>
      </c>
    </row>
    <row r="39" spans="1:34" ht="31.5" x14ac:dyDescent="0.3">
      <c r="A39" s="25" t="s">
        <v>683</v>
      </c>
      <c r="B39" s="25" t="s">
        <v>647</v>
      </c>
      <c r="C39" s="25" t="s">
        <v>545</v>
      </c>
      <c r="D39" s="25" t="str">
        <f>VLOOKUP(C39,'[1]Коды программ'!$A$2:$B$578,2,FALSE)</f>
        <v>Физическая культура</v>
      </c>
      <c r="E39" s="33" t="s">
        <v>1354</v>
      </c>
      <c r="F39" s="27" t="s">
        <v>721</v>
      </c>
      <c r="G39" s="39">
        <v>23</v>
      </c>
      <c r="H39" s="39">
        <v>11</v>
      </c>
      <c r="I39" s="39">
        <v>8</v>
      </c>
      <c r="J39" s="39">
        <v>10</v>
      </c>
      <c r="K39" s="39">
        <v>0</v>
      </c>
      <c r="L39" s="39">
        <v>0</v>
      </c>
      <c r="M39" s="39">
        <v>2</v>
      </c>
      <c r="N39" s="39">
        <v>4</v>
      </c>
      <c r="O39" s="39">
        <v>0</v>
      </c>
      <c r="P39" s="39">
        <v>0</v>
      </c>
      <c r="Q39" s="39">
        <v>6</v>
      </c>
      <c r="R39" s="39">
        <v>0</v>
      </c>
      <c r="S39" s="39">
        <v>0</v>
      </c>
      <c r="T39" s="39">
        <v>0</v>
      </c>
      <c r="U39" s="39">
        <v>0</v>
      </c>
      <c r="V39" s="39">
        <v>0</v>
      </c>
      <c r="W39" s="39">
        <v>0</v>
      </c>
      <c r="X39" s="39">
        <v>0</v>
      </c>
      <c r="Y39" s="39">
        <v>0</v>
      </c>
      <c r="Z39" s="39">
        <v>0</v>
      </c>
      <c r="AA39" s="39">
        <v>0</v>
      </c>
      <c r="AB39" s="39">
        <v>0</v>
      </c>
      <c r="AC39" s="39">
        <v>0</v>
      </c>
      <c r="AD39" s="39">
        <v>0</v>
      </c>
      <c r="AE39" s="39">
        <v>0</v>
      </c>
      <c r="AF39" s="39">
        <v>0</v>
      </c>
      <c r="AG39" s="7"/>
      <c r="AH39" s="36" t="str">
        <f t="shared" si="3"/>
        <v>проверка пройдена</v>
      </c>
    </row>
    <row r="40" spans="1:34" ht="31.5" x14ac:dyDescent="0.3">
      <c r="A40" s="25" t="s">
        <v>683</v>
      </c>
      <c r="B40" s="25" t="s">
        <v>647</v>
      </c>
      <c r="C40" s="25" t="s">
        <v>545</v>
      </c>
      <c r="D40" s="25" t="str">
        <f>VLOOKUP(C40,'[1]Коды программ'!$A$2:$B$578,2,FALSE)</f>
        <v>Физическая культура</v>
      </c>
      <c r="E40" s="33" t="s">
        <v>1355</v>
      </c>
      <c r="F40" s="28" t="s">
        <v>722</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c r="AH40" s="36" t="str">
        <f>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ht="31.5" x14ac:dyDescent="0.3">
      <c r="A41" s="25" t="s">
        <v>683</v>
      </c>
      <c r="B41" s="25" t="s">
        <v>647</v>
      </c>
      <c r="C41" s="25" t="s">
        <v>545</v>
      </c>
      <c r="D41" s="25" t="str">
        <f>VLOOKUP(C41,'[1]Коды программ'!$A$2:$B$578,2,FALSE)</f>
        <v>Физическая культура</v>
      </c>
      <c r="E41" s="33" t="s">
        <v>1356</v>
      </c>
      <c r="F41" s="28" t="s">
        <v>723</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c r="AH41" s="36" t="str">
        <f t="shared" si="3"/>
        <v>проверка пройдена</v>
      </c>
    </row>
    <row r="42" spans="1:34" ht="31.5" x14ac:dyDescent="0.3">
      <c r="A42" s="25" t="s">
        <v>683</v>
      </c>
      <c r="B42" s="25" t="s">
        <v>647</v>
      </c>
      <c r="C42" s="25" t="s">
        <v>545</v>
      </c>
      <c r="D42" s="25" t="str">
        <f>VLOOKUP(C42,'[1]Коды программ'!$A$2:$B$578,2,FALSE)</f>
        <v>Физическая культура</v>
      </c>
      <c r="E42" s="33" t="s">
        <v>1357</v>
      </c>
      <c r="F42" s="28" t="s">
        <v>15</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c r="AH42" s="36" t="str">
        <f t="shared" si="3"/>
        <v>проверка пройдена</v>
      </c>
    </row>
    <row r="43" spans="1:34" ht="31.5" x14ac:dyDescent="0.3">
      <c r="A43" s="25" t="s">
        <v>683</v>
      </c>
      <c r="B43" s="25" t="s">
        <v>647</v>
      </c>
      <c r="C43" s="25" t="s">
        <v>545</v>
      </c>
      <c r="D43" s="25" t="str">
        <f>VLOOKUP(C43,'[1]Коды программ'!$A$2:$B$578,2,FALSE)</f>
        <v>Физическая культура</v>
      </c>
      <c r="E43" s="33" t="s">
        <v>1358</v>
      </c>
      <c r="F43" s="28" t="s">
        <v>18</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c r="AH43" s="36" t="str">
        <f t="shared" si="3"/>
        <v>проверка пройдена</v>
      </c>
    </row>
    <row r="44" spans="1:34" ht="63" x14ac:dyDescent="0.3">
      <c r="A44" s="25" t="s">
        <v>683</v>
      </c>
      <c r="B44" s="25" t="s">
        <v>647</v>
      </c>
      <c r="C44" s="25" t="s">
        <v>545</v>
      </c>
      <c r="D44" s="25" t="str">
        <f>VLOOKUP(C44,'[1]Коды программ'!$A$2:$B$578,2,FALSE)</f>
        <v>Физическая культура</v>
      </c>
      <c r="E44" s="33" t="s">
        <v>1359</v>
      </c>
      <c r="F44" s="30" t="s">
        <v>1347</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c r="AH44" s="36" t="str">
        <f t="shared" ref="AH44:AH52" si="4">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ht="78.75" x14ac:dyDescent="0.3">
      <c r="A45" s="25" t="s">
        <v>683</v>
      </c>
      <c r="B45" s="25" t="s">
        <v>647</v>
      </c>
      <c r="C45" s="25" t="s">
        <v>545</v>
      </c>
      <c r="D45" s="25" t="str">
        <f>VLOOKUP(C45,'[1]Коды программ'!$A$2:$B$578,2,FALSE)</f>
        <v>Физическая культура</v>
      </c>
      <c r="E45" s="33" t="s">
        <v>1360</v>
      </c>
      <c r="F45" s="30" t="s">
        <v>1343</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c r="AH45" s="36" t="str">
        <f t="shared" si="4"/>
        <v>проверка пройдена</v>
      </c>
    </row>
    <row r="46" spans="1:34" ht="31.5" x14ac:dyDescent="0.3">
      <c r="A46" s="25" t="s">
        <v>683</v>
      </c>
      <c r="B46" s="25" t="s">
        <v>647</v>
      </c>
      <c r="C46" s="25" t="s">
        <v>545</v>
      </c>
      <c r="D46" s="25" t="str">
        <f>VLOOKUP(C46,'[1]Коды программ'!$A$2:$B$578,2,FALSE)</f>
        <v>Физическая культура</v>
      </c>
      <c r="E46" s="33" t="s">
        <v>1361</v>
      </c>
      <c r="F46" s="30" t="s">
        <v>1341</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c r="AH46" s="36" t="str">
        <f t="shared" si="4"/>
        <v>проверка пройдена</v>
      </c>
    </row>
    <row r="47" spans="1:34" ht="31.5" x14ac:dyDescent="0.3">
      <c r="A47" s="25" t="s">
        <v>683</v>
      </c>
      <c r="B47" s="25" t="s">
        <v>647</v>
      </c>
      <c r="C47" s="25" t="s">
        <v>545</v>
      </c>
      <c r="D47" s="25" t="str">
        <f>VLOOKUP(C47,'[1]Коды программ'!$A$2:$B$578,2,FALSE)</f>
        <v>Физическая культура</v>
      </c>
      <c r="E47" s="33" t="s">
        <v>1362</v>
      </c>
      <c r="F47" s="30" t="s">
        <v>1342</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c r="AH47" s="36" t="str">
        <f>IF(G47=H47+K47+L47+M47+N47+O47+P47+Q47+R47+S47+T47+U47+V47+W47+X47+Y47+Z47+AA47+AB47+AC47+AD47+AE47+AF47,"проверка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8" spans="1:34" ht="31.5" x14ac:dyDescent="0.3">
      <c r="A48" s="25" t="s">
        <v>683</v>
      </c>
      <c r="B48" s="25" t="s">
        <v>647</v>
      </c>
      <c r="C48" s="25" t="s">
        <v>545</v>
      </c>
      <c r="D48" s="25" t="str">
        <f>VLOOKUP(C48,'[1]Коды программ'!$A$2:$B$578,2,FALSE)</f>
        <v>Физическая культура</v>
      </c>
      <c r="E48" s="33" t="s">
        <v>696</v>
      </c>
      <c r="F48" s="32" t="s">
        <v>1349</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c r="AH48" s="36" t="str">
        <f t="shared" si="4"/>
        <v>проверка пройдена</v>
      </c>
    </row>
    <row r="49" spans="1:34" ht="31.5" x14ac:dyDescent="0.3">
      <c r="A49" s="25" t="s">
        <v>683</v>
      </c>
      <c r="B49" s="25" t="s">
        <v>647</v>
      </c>
      <c r="C49" s="25" t="s">
        <v>545</v>
      </c>
      <c r="D49" s="25" t="str">
        <f>VLOOKUP(C49,'[1]Коды программ'!$A$2:$B$578,2,FALSE)</f>
        <v>Физическая культура</v>
      </c>
      <c r="E49" s="33" t="s">
        <v>697</v>
      </c>
      <c r="F49" s="32" t="s">
        <v>1350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c r="AH49" s="36" t="str">
        <f t="shared" si="4"/>
        <v>проверка пройдена</v>
      </c>
    </row>
    <row r="50" spans="1:34" ht="47.25" x14ac:dyDescent="0.3">
      <c r="A50" s="25" t="s">
        <v>683</v>
      </c>
      <c r="B50" s="25" t="s">
        <v>647</v>
      </c>
      <c r="C50" s="25" t="s">
        <v>545</v>
      </c>
      <c r="D50" s="25" t="str">
        <f>VLOOKUP(C50,'[1]Коды программ'!$A$2:$B$578,2,FALSE)</f>
        <v>Физическая культура</v>
      </c>
      <c r="E50" s="33" t="s">
        <v>698</v>
      </c>
      <c r="F50" s="32" t="s">
        <v>1351</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c r="AH50" s="36" t="str">
        <f t="shared" si="4"/>
        <v>проверка пройдена</v>
      </c>
    </row>
    <row r="51" spans="1:34" ht="31.5" x14ac:dyDescent="0.3">
      <c r="A51" s="25" t="s">
        <v>683</v>
      </c>
      <c r="B51" s="25" t="s">
        <v>647</v>
      </c>
      <c r="C51" s="25" t="s">
        <v>545</v>
      </c>
      <c r="D51" s="25" t="str">
        <f>VLOOKUP(C51,'[1]Коды программ'!$A$2:$B$578,2,FALSE)</f>
        <v>Физическая культура</v>
      </c>
      <c r="E51" s="33" t="s">
        <v>699</v>
      </c>
      <c r="F51" s="32" t="s">
        <v>1352</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c r="AH51" s="36" t="str">
        <f t="shared" si="4"/>
        <v>проверка пройдена</v>
      </c>
    </row>
    <row r="52" spans="1:34" ht="63" x14ac:dyDescent="0.3">
      <c r="A52" s="25" t="s">
        <v>683</v>
      </c>
      <c r="B52" s="25" t="s">
        <v>647</v>
      </c>
      <c r="C52" s="25" t="s">
        <v>545</v>
      </c>
      <c r="D52" s="25" t="str">
        <f>VLOOKUP(C52,'[1]Коды программ'!$A$2:$B$578,2,FALSE)</f>
        <v>Физическая культура</v>
      </c>
      <c r="E52" s="33" t="s">
        <v>700</v>
      </c>
      <c r="F52" s="34" t="s">
        <v>1344</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c r="AH52" s="36" t="str">
        <f t="shared" si="4"/>
        <v>проверка пройдена</v>
      </c>
    </row>
    <row r="53" spans="1:34" ht="78.75" x14ac:dyDescent="0.3">
      <c r="A53" s="25" t="s">
        <v>683</v>
      </c>
      <c r="B53" s="25" t="s">
        <v>647</v>
      </c>
      <c r="C53" s="25" t="s">
        <v>545</v>
      </c>
      <c r="D53" s="25" t="str">
        <f>VLOOKUP(C53,'[1]Коды программ'!$A$2:$B$578,2,FALSE)</f>
        <v>Физическая культура</v>
      </c>
      <c r="E53" s="33" t="s">
        <v>701</v>
      </c>
      <c r="F53" s="34" t="s">
        <v>1345</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c r="AH53" s="36" t="str">
        <f>IF(G53=H53+K53+L53+M53+N53+O53+P53+Q53+R53+S53+T53+U53+V53+W53+X53+Y53+Z53+AA53+AB53+AC53+AD53+AE53+AF53,"проверка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4" spans="1:34" x14ac:dyDescent="0.3">
      <c r="AH54" s="36"/>
    </row>
    <row r="55" spans="1:34" x14ac:dyDescent="0.3">
      <c r="AH55" s="36"/>
    </row>
    <row r="56" spans="1:34" ht="64.5" customHeight="1" x14ac:dyDescent="0.3">
      <c r="A56" s="57" t="s">
        <v>725</v>
      </c>
      <c r="B56" s="57"/>
      <c r="C56" s="57"/>
      <c r="D56" s="57"/>
      <c r="E56" s="57"/>
      <c r="F56" s="57"/>
      <c r="G56" s="22"/>
      <c r="H56" s="22"/>
      <c r="I56" s="22"/>
      <c r="J56" s="22"/>
      <c r="K56" s="22"/>
      <c r="L56" s="22"/>
      <c r="M56" s="22"/>
      <c r="N56" s="22"/>
      <c r="O56" s="22"/>
      <c r="P56" s="22"/>
      <c r="Q56" s="22"/>
      <c r="R56" s="22"/>
      <c r="S56" s="22"/>
      <c r="T56" s="22"/>
      <c r="U56" s="22"/>
      <c r="V56" s="22"/>
      <c r="W56" s="12"/>
      <c r="X56" s="12"/>
      <c r="Y56" s="12"/>
      <c r="Z56" s="12"/>
      <c r="AA56" s="12"/>
      <c r="AB56" s="12"/>
      <c r="AC56" s="12"/>
      <c r="AD56" s="12"/>
      <c r="AE56" s="12"/>
      <c r="AF56" s="12"/>
      <c r="AG56" s="5"/>
    </row>
    <row r="58" spans="1:34" ht="114" customHeight="1" x14ac:dyDescent="0.3">
      <c r="A58" s="55" t="s">
        <v>1329</v>
      </c>
      <c r="B58" s="55"/>
      <c r="C58" s="55"/>
      <c r="D58" s="55"/>
    </row>
    <row r="59" spans="1:34" ht="40.5" x14ac:dyDescent="0.3">
      <c r="A59" s="20" t="s">
        <v>1319</v>
      </c>
      <c r="B59" s="20" t="s">
        <v>1320</v>
      </c>
      <c r="C59" s="20" t="s">
        <v>1321</v>
      </c>
      <c r="D59" s="20" t="s">
        <v>1322</v>
      </c>
      <c r="K59" s="13"/>
    </row>
    <row r="60" spans="1:34" ht="84" customHeight="1" x14ac:dyDescent="0.3">
      <c r="A60" s="21" t="s">
        <v>1365</v>
      </c>
      <c r="B60" s="60" t="s">
        <v>1364</v>
      </c>
      <c r="C60" s="38" t="s">
        <v>1363</v>
      </c>
      <c r="D60" s="21">
        <v>79217015423</v>
      </c>
    </row>
  </sheetData>
  <mergeCells count="18">
    <mergeCell ref="A58:D58"/>
    <mergeCell ref="AH5:AH7"/>
    <mergeCell ref="A56:F56"/>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15" type="noConversion"/>
  <hyperlinks>
    <hyperlink ref="C60"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программ'!$G$2:$G$86</xm:f>
          </x14:formula1>
          <xm:sqref>B9:B55</xm:sqref>
        </x14:dataValidation>
        <x14:dataValidation type="list" allowBlank="1" showInputMessage="1" showErrorMessage="1">
          <x14:formula1>
            <xm:f>'Коды программ'!$K$2:$K$9</xm:f>
          </x14:formula1>
          <xm:sqref>A9:A55</xm:sqref>
        </x14:dataValidation>
        <x14:dataValidation type="list" allowBlank="1" showInputMessage="1" showErrorMessage="1">
          <x14:formula1>
            <xm:f>'Коды программ'!$A$2:$A$578</xm:f>
          </x14:formula1>
          <xm:sqref>C9:C55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2022-10-24T09:00:14Z</dcterms:modified>
</cp:coreProperties>
</file>